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<sst xmlns="http://schemas.openxmlformats.org/spreadsheetml/2006/main" count="20" uniqueCount="16">
  <si>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CONTRACT DIALIZA 2019</t>
  </si>
  <si>
    <t>Furnizor</t>
  </si>
  <si>
    <t>Nr bolnavi 2019</t>
  </si>
  <si>
    <t xml:space="preserve">       ian -dec  2019</t>
  </si>
  <si>
    <t>nr sedinte</t>
  </si>
  <si>
    <t>valoare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</si>
  <si>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</si>
  <si>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</si>
  <si>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</si>
  <si>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</si>
  <si>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</si>
  <si>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</si>
  <si>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</si>
  <si>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</si>
  <si>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</si>
  <si>
    <t>ianuarie -decembrie   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</si>
</sst>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2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.140625" style="0" customWidth="1"/>
    <col min="2" max="2" width="24.140625" style="0" customWidth="1"/>
    <col min="3" max="3" width="13.140625" style="0" customWidth="1"/>
    <col min="4" max="4" width="13.57421875" style="0" customWidth="1"/>
    <col min="5" max="6" width="14.7109375" style="0" customWidth="1"/>
  </cols>
  <sheetData>
    <row r="5" ht="12.75">
      <c r="B5" s="1" t="s">
        <v>0</v>
      </c>
    </row>
    <row r="7" ht="12.75">
      <c r="B7" s="2" t="s">
        <v>15</v>
      </c>
    </row>
    <row r="8" spans="2:5" ht="30" customHeight="1">
      <c r="B8" s="3" t="s">
        <v>1</v>
      </c>
      <c r="C8" s="4" t="s">
        <v>2</v>
      </c>
      <c r="D8" s="5" t="s">
        <v>3</v>
      </c>
      <c r="E8" s="5"/>
    </row>
    <row r="9" spans="2:5" ht="12.75">
      <c r="B9" s="3"/>
      <c r="C9" s="6"/>
      <c r="D9" s="4" t="s">
        <v>4</v>
      </c>
      <c r="E9" s="7" t="s">
        <v>5</v>
      </c>
    </row>
    <row r="10" spans="2:5" ht="25.5">
      <c r="B10" s="4" t="s">
        <v>6</v>
      </c>
      <c r="C10" s="8"/>
      <c r="D10" s="8"/>
      <c r="E10" s="8"/>
    </row>
    <row r="11" spans="2:5" ht="12.75">
      <c r="B11" s="6" t="s">
        <v>7</v>
      </c>
      <c r="C11" s="9">
        <f>33-1+4-5</f>
        <v>31</v>
      </c>
      <c r="D11" s="9">
        <f>2712+1953+310</f>
        <v>4975</v>
      </c>
      <c r="E11" s="9">
        <f>1345152+1095633+173910</f>
        <v>2614695</v>
      </c>
    </row>
    <row r="12" spans="2:5" ht="12.75">
      <c r="B12" s="3" t="s">
        <v>8</v>
      </c>
      <c r="C12" s="9">
        <f>3-1</f>
        <v>2</v>
      </c>
      <c r="D12" s="9"/>
      <c r="E12" s="9">
        <f>53340+57984</f>
        <v>111324</v>
      </c>
    </row>
    <row r="13" spans="2:5" ht="12.75">
      <c r="B13" s="3" t="s">
        <v>9</v>
      </c>
      <c r="C13" s="9">
        <v>0</v>
      </c>
      <c r="D13" s="9"/>
      <c r="E13" s="9"/>
    </row>
    <row r="14" spans="2:6" ht="12.75">
      <c r="B14" s="10" t="s">
        <v>10</v>
      </c>
      <c r="C14" s="9"/>
      <c r="D14" s="9"/>
      <c r="E14" s="11">
        <f>SUM(E11:E13)</f>
        <v>2726019</v>
      </c>
      <c r="F14" s="1"/>
    </row>
    <row r="15" spans="2:5" ht="25.5">
      <c r="B15" s="12" t="s">
        <v>11</v>
      </c>
      <c r="C15" s="9"/>
      <c r="D15" s="9"/>
      <c r="E15" s="9"/>
    </row>
    <row r="16" spans="2:5" ht="12.75">
      <c r="B16" s="6" t="s">
        <v>7</v>
      </c>
      <c r="C16" s="9">
        <f>168-2+4+4</f>
        <v>174</v>
      </c>
      <c r="D16" s="9">
        <f>2210+2210+2210+6630-297+254+10962+1740</f>
        <v>25919</v>
      </c>
      <c r="E16" s="9">
        <f>6555632+6149682+976140</f>
        <v>13681454</v>
      </c>
    </row>
    <row r="17" spans="2:5" ht="12.75">
      <c r="B17" s="3" t="s">
        <v>12</v>
      </c>
      <c r="C17" s="9">
        <f>11+2</f>
        <v>13</v>
      </c>
      <c r="D17" s="9">
        <f>169+169+169+507-2+819+130</f>
        <v>1961</v>
      </c>
      <c r="E17" s="9">
        <f>569756+520884+82680</f>
        <v>1173320</v>
      </c>
    </row>
    <row r="18" spans="2:5" ht="12.75">
      <c r="B18" s="3" t="s">
        <v>8</v>
      </c>
      <c r="C18" s="9">
        <f>4</f>
        <v>4</v>
      </c>
      <c r="D18" s="9"/>
      <c r="E18" s="9">
        <f>106680+115968</f>
        <v>222648</v>
      </c>
    </row>
    <row r="19" spans="2:5" ht="12.75">
      <c r="B19" s="3" t="s">
        <v>9</v>
      </c>
      <c r="C19" s="9"/>
      <c r="D19" s="9"/>
      <c r="E19" s="9"/>
    </row>
    <row r="20" spans="2:6" ht="12.75">
      <c r="B20" s="10" t="s">
        <v>10</v>
      </c>
      <c r="C20" s="9"/>
      <c r="D20" s="9"/>
      <c r="E20" s="11">
        <f>SUM(E16:E19)</f>
        <v>15077422</v>
      </c>
      <c r="F20" s="1"/>
    </row>
    <row r="21" spans="2:6" ht="25.5">
      <c r="B21" s="13" t="s">
        <v>13</v>
      </c>
      <c r="C21" s="9">
        <f>74+3+5</f>
        <v>82</v>
      </c>
      <c r="D21" s="9">
        <f>1066+1066+1066+3198-237+5166+820</f>
        <v>12145</v>
      </c>
      <c r="E21" s="11">
        <f>3054864+2898126+460020</f>
        <v>6413010</v>
      </c>
      <c r="F21" s="1"/>
    </row>
    <row r="22" spans="2:5" ht="12.75">
      <c r="B22" s="14" t="s">
        <v>14</v>
      </c>
      <c r="C22" s="9"/>
      <c r="D22" s="11">
        <f>D11+D16+D17+D21</f>
        <v>45000</v>
      </c>
      <c r="E22" s="11">
        <f>E14+E20+E21</f>
        <v>24216451</v>
      </c>
    </row>
    <row r="23" spans="2:5" ht="12.75">
      <c r="B23" s="14"/>
      <c r="C23" s="9"/>
      <c r="D23" s="11"/>
      <c r="E23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2019-09-13T07:05:48Z</dcterms:modified>
  <cp:category/>
  <cp:version/>
  <cp:contentType/>
  <cp:contentStatus/>
</cp:coreProperties>
</file>